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январь" sheetId="1" r:id="rId1"/>
  </sheets>
  <definedNames>
    <definedName name="_xlnm.Print_Area" localSheetId="0">январь!$A$1:$I$58</definedName>
  </definedNames>
  <calcPr calcId="145621"/>
</workbook>
</file>

<file path=xl/calcChain.xml><?xml version="1.0" encoding="utf-8"?>
<calcChain xmlns="http://schemas.openxmlformats.org/spreadsheetml/2006/main">
  <c r="G46" i="1" l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50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48" i="1" s="1"/>
  <c r="G49" i="1" s="1"/>
</calcChain>
</file>

<file path=xl/sharedStrings.xml><?xml version="1.0" encoding="utf-8"?>
<sst xmlns="http://schemas.openxmlformats.org/spreadsheetml/2006/main" count="118" uniqueCount="114">
  <si>
    <t xml:space="preserve"> </t>
  </si>
  <si>
    <t>Приложение № 6</t>
  </si>
  <si>
    <t>к договору № 489 К66</t>
  </si>
  <si>
    <t>от 02.10.2012г.</t>
  </si>
  <si>
    <t>О Т Ч Е Т</t>
  </si>
  <si>
    <t>О расходе электроэнергии:</t>
  </si>
  <si>
    <t>январь</t>
  </si>
  <si>
    <t>2013 год</t>
  </si>
  <si>
    <t>Абонент: ЗАО "Русский хром 1915"</t>
  </si>
  <si>
    <t>Адрес: Свердловская обл.</t>
  </si>
  <si>
    <t>г.Первоуральск, ул.Заводская,3</t>
  </si>
  <si>
    <t>Наименование точки учета</t>
  </si>
  <si>
    <t>Приборы учета</t>
  </si>
  <si>
    <t>Разница</t>
  </si>
  <si>
    <t>Коэф.сч.</t>
  </si>
  <si>
    <t>Расход кВт.ч.</t>
  </si>
  <si>
    <t xml:space="preserve"> № счетчика</t>
  </si>
  <si>
    <t xml:space="preserve">        Показание</t>
  </si>
  <si>
    <t>старое</t>
  </si>
  <si>
    <t>новое</t>
  </si>
  <si>
    <t>ГПП-1</t>
  </si>
  <si>
    <t>ф.1 РП-1</t>
  </si>
  <si>
    <t>яч.7</t>
  </si>
  <si>
    <t>02060547</t>
  </si>
  <si>
    <t>ф.2 РП-1</t>
  </si>
  <si>
    <t>яч.17</t>
  </si>
  <si>
    <t>02060375</t>
  </si>
  <si>
    <t xml:space="preserve">ф.1 ТП-5 </t>
  </si>
  <si>
    <t>яч.3</t>
  </si>
  <si>
    <t>02060208</t>
  </si>
  <si>
    <t xml:space="preserve">ф.2 ТП-5 </t>
  </si>
  <si>
    <t>яч.19</t>
  </si>
  <si>
    <t>01060947</t>
  </si>
  <si>
    <t>ф.1 ТП-16</t>
  </si>
  <si>
    <t xml:space="preserve"> яч.9</t>
  </si>
  <si>
    <t>02060214</t>
  </si>
  <si>
    <t>Ф.2 ТП-16</t>
  </si>
  <si>
    <t>яч.18</t>
  </si>
  <si>
    <t>02060575</t>
  </si>
  <si>
    <t xml:space="preserve">ф.1 ТП-21 </t>
  </si>
  <si>
    <t>яч.12</t>
  </si>
  <si>
    <t>01060619</t>
  </si>
  <si>
    <t xml:space="preserve">ф.2 ТП-21  </t>
  </si>
  <si>
    <t>яч.27</t>
  </si>
  <si>
    <t>02060310</t>
  </si>
  <si>
    <t>ф.1 обор.</t>
  </si>
  <si>
    <t>яч.16</t>
  </si>
  <si>
    <t>01061253</t>
  </si>
  <si>
    <t>ф.1 связь</t>
  </si>
  <si>
    <t xml:space="preserve"> яч.5</t>
  </si>
  <si>
    <t>02060331</t>
  </si>
  <si>
    <t xml:space="preserve">ф.2 связь </t>
  </si>
  <si>
    <t>яч.23</t>
  </si>
  <si>
    <t>02060183</t>
  </si>
  <si>
    <t>ГПП-2</t>
  </si>
  <si>
    <t xml:space="preserve">ф.1 РП-2  </t>
  </si>
  <si>
    <t>яч.35</t>
  </si>
  <si>
    <t>01061222</t>
  </si>
  <si>
    <t>Ф.2 РП-2</t>
  </si>
  <si>
    <t>02060555</t>
  </si>
  <si>
    <t xml:space="preserve">ф.1 ТП-7 </t>
  </si>
  <si>
    <t xml:space="preserve">яч.2 </t>
  </si>
  <si>
    <t>02060569</t>
  </si>
  <si>
    <t xml:space="preserve"> ф.2 ТП-7</t>
  </si>
  <si>
    <t xml:space="preserve"> яч.15 </t>
  </si>
  <si>
    <t>01060703</t>
  </si>
  <si>
    <t xml:space="preserve"> ф.1 ГРУ</t>
  </si>
  <si>
    <t xml:space="preserve"> яч.3</t>
  </si>
  <si>
    <t>02060568</t>
  </si>
  <si>
    <t xml:space="preserve"> ф.2 ГРУ </t>
  </si>
  <si>
    <t>яч.13</t>
  </si>
  <si>
    <t>02060243</t>
  </si>
  <si>
    <t xml:space="preserve">ф.3 ГРУ </t>
  </si>
  <si>
    <t>яч.26</t>
  </si>
  <si>
    <t>02060063</t>
  </si>
  <si>
    <t>ООО "Промтех"</t>
  </si>
  <si>
    <t>ТП -10 Т-1</t>
  </si>
  <si>
    <t>02060440</t>
  </si>
  <si>
    <t>ТП -10 Т-2</t>
  </si>
  <si>
    <t>02060215</t>
  </si>
  <si>
    <t>ТП -20 Т-1</t>
  </si>
  <si>
    <t>02060267</t>
  </si>
  <si>
    <t>ТП -20 Т-2</t>
  </si>
  <si>
    <t>02060526</t>
  </si>
  <si>
    <t xml:space="preserve">Двигатель №6  </t>
  </si>
  <si>
    <t>0603121794</t>
  </si>
  <si>
    <t xml:space="preserve">Двигатель №7  </t>
  </si>
  <si>
    <t>0603121516</t>
  </si>
  <si>
    <r>
      <t xml:space="preserve">ООО "Армад" ввод 1     </t>
    </r>
    <r>
      <rPr>
        <i/>
        <sz val="8"/>
        <rFont val="Arial Cyr"/>
        <family val="2"/>
        <charset val="204"/>
      </rPr>
      <t>(</t>
    </r>
    <r>
      <rPr>
        <i/>
        <sz val="8"/>
        <rFont val="Times New Roman"/>
        <family val="1"/>
      </rPr>
      <t>транзит</t>
    </r>
    <r>
      <rPr>
        <i/>
        <sz val="8"/>
        <rFont val="Arial Cyr"/>
        <family val="2"/>
        <charset val="204"/>
      </rPr>
      <t>)</t>
    </r>
  </si>
  <si>
    <t>012054131</t>
  </si>
  <si>
    <r>
      <t xml:space="preserve">ПРУ ст.Ванадий  </t>
    </r>
    <r>
      <rPr>
        <i/>
        <sz val="8"/>
        <rFont val="Times New Roman"/>
        <family val="1"/>
      </rPr>
      <t>(транзит)</t>
    </r>
  </si>
  <si>
    <t>012054191</t>
  </si>
  <si>
    <r>
      <t xml:space="preserve">ПРУ Талица переезд </t>
    </r>
    <r>
      <rPr>
        <i/>
        <sz val="8"/>
        <rFont val="Arial"/>
        <family val="2"/>
        <charset val="204"/>
      </rPr>
      <t>(транзит)</t>
    </r>
  </si>
  <si>
    <t>0812114775</t>
  </si>
  <si>
    <t xml:space="preserve">ППМУП"Первоуральск  </t>
  </si>
  <si>
    <t>0812114900</t>
  </si>
  <si>
    <r>
      <t xml:space="preserve">водоканал"   </t>
    </r>
    <r>
      <rPr>
        <sz val="8"/>
        <rFont val="Arial Cyr"/>
        <family val="2"/>
        <charset val="204"/>
      </rPr>
      <t>(</t>
    </r>
    <r>
      <rPr>
        <i/>
        <sz val="8"/>
        <rFont val="Times New Roman"/>
        <family val="1"/>
        <charset val="204"/>
      </rPr>
      <t xml:space="preserve">транзит)  </t>
    </r>
  </si>
  <si>
    <t>0812114886</t>
  </si>
  <si>
    <r>
      <t xml:space="preserve">Гаражный кооператив №36 </t>
    </r>
    <r>
      <rPr>
        <i/>
        <sz val="8"/>
        <rFont val="Times New Roman"/>
        <family val="1"/>
      </rPr>
      <t>(транзит)</t>
    </r>
  </si>
  <si>
    <r>
      <t xml:space="preserve">Ж.д. ст.Первоуральск  </t>
    </r>
    <r>
      <rPr>
        <b/>
        <i/>
        <sz val="8"/>
        <rFont val="Times New Roman"/>
        <family val="1"/>
      </rPr>
      <t>(транзит)</t>
    </r>
  </si>
  <si>
    <r>
      <t>ООО "Техстрой"  (</t>
    </r>
    <r>
      <rPr>
        <b/>
        <i/>
        <sz val="8"/>
        <rFont val="Times New Roman"/>
        <family val="1"/>
      </rPr>
      <t>транзит)</t>
    </r>
  </si>
  <si>
    <t>0812114754</t>
  </si>
  <si>
    <r>
      <t xml:space="preserve">ООО "Армад" ввод 2 </t>
    </r>
    <r>
      <rPr>
        <i/>
        <sz val="8"/>
        <rFont val="Arial Cyr"/>
        <family val="2"/>
        <charset val="204"/>
      </rPr>
      <t>(</t>
    </r>
    <r>
      <rPr>
        <i/>
        <sz val="8"/>
        <rFont val="Times New Roman"/>
        <family val="1"/>
      </rPr>
      <t>транзит</t>
    </r>
    <r>
      <rPr>
        <i/>
        <sz val="8"/>
        <rFont val="Arial Cyr"/>
        <family val="2"/>
        <charset val="204"/>
      </rPr>
      <t>)</t>
    </r>
  </si>
  <si>
    <t>ИТОГО:</t>
  </si>
  <si>
    <t>ЗАО"Русский хром 1915"</t>
  </si>
  <si>
    <t>кВт.Ч.</t>
  </si>
  <si>
    <t>потери</t>
  </si>
  <si>
    <t>в  т.ч.</t>
  </si>
  <si>
    <t>Производство</t>
  </si>
  <si>
    <t>Руководитель предприятия</t>
  </si>
  <si>
    <t>Исполнительный директор  ЗАО "Русский хром 1915"</t>
  </si>
  <si>
    <t>___________________________</t>
  </si>
  <si>
    <t>Ю.А. Жильцов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</si>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</sst>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0.0000"/>
    <numFmt numFmtId="167" formatCode="#,##0.0"/>
    <numFmt numFmtId="168" formatCode="0.0"/>
    <numFmt numFmtId="169" formatCode="0.000%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yr"/>
      <charset val="204"/>
    </font>
    <font>
      <b/>
      <i/>
      <sz val="11"/>
      <name val="Arial"/>
      <family val="2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9"/>
      <name val="Arial"/>
      <family val="2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</font>
    <font>
      <b/>
      <i/>
      <sz val="8"/>
      <name val="Arial Cyr"/>
      <family val="2"/>
      <charset val="204"/>
    </font>
    <font>
      <i/>
      <sz val="8"/>
      <name val="Arial Cyr"/>
      <family val="2"/>
      <charset val="204"/>
    </font>
    <font>
      <i/>
      <sz val="8"/>
      <name val="Times New Roman"/>
      <family val="1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  <charset val="204"/>
    </font>
    <font>
      <b/>
      <i/>
      <sz val="8"/>
      <name val="Arial"/>
      <family val="2"/>
    </font>
    <font>
      <i/>
      <sz val="8"/>
      <name val="Arial"/>
      <family val="2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9" fillId="0" borderId="4" xfId="0" applyFont="1" applyBorder="1" applyAlignment="1"/>
    <xf numFmtId="0" fontId="9" fillId="0" borderId="6" xfId="0" applyFont="1" applyBorder="1" applyAlignment="1">
      <alignment horizontal="left"/>
    </xf>
    <xf numFmtId="49" fontId="10" fillId="0" borderId="21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3" fontId="11" fillId="2" borderId="22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0" fillId="0" borderId="0" xfId="0" applyNumberFormat="1"/>
    <xf numFmtId="0" fontId="2" fillId="0" borderId="23" xfId="0" applyFont="1" applyBorder="1"/>
    <xf numFmtId="0" fontId="9" fillId="0" borderId="24" xfId="0" applyFont="1" applyBorder="1" applyAlignment="1"/>
    <xf numFmtId="0" fontId="9" fillId="0" borderId="25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3" fontId="11" fillId="2" borderId="26" xfId="0" applyNumberFormat="1" applyFont="1" applyFill="1" applyBorder="1" applyAlignment="1">
      <alignment horizontal="center"/>
    </xf>
    <xf numFmtId="0" fontId="0" fillId="0" borderId="23" xfId="0" applyBorder="1"/>
    <xf numFmtId="0" fontId="12" fillId="0" borderId="23" xfId="0" applyFont="1" applyBorder="1"/>
    <xf numFmtId="0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9" fillId="0" borderId="27" xfId="0" applyFont="1" applyBorder="1"/>
    <xf numFmtId="0" fontId="9" fillId="0" borderId="24" xfId="0" applyFont="1" applyFill="1" applyBorder="1" applyAlignment="1"/>
    <xf numFmtId="0" fontId="9" fillId="0" borderId="25" xfId="0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center"/>
    </xf>
    <xf numFmtId="0" fontId="13" fillId="0" borderId="27" xfId="0" applyFont="1" applyBorder="1"/>
    <xf numFmtId="0" fontId="13" fillId="0" borderId="25" xfId="0" applyFont="1" applyBorder="1" applyAlignment="1">
      <alignment horizontal="left"/>
    </xf>
    <xf numFmtId="0" fontId="0" fillId="0" borderId="28" xfId="0" applyBorder="1"/>
    <xf numFmtId="0" fontId="9" fillId="0" borderId="29" xfId="0" applyFont="1" applyBorder="1" applyAlignment="1"/>
    <xf numFmtId="0" fontId="9" fillId="0" borderId="30" xfId="0" applyFont="1" applyBorder="1" applyAlignment="1">
      <alignment horizontal="left"/>
    </xf>
    <xf numFmtId="49" fontId="10" fillId="0" borderId="31" xfId="0" applyNumberFormat="1" applyFont="1" applyBorder="1" applyAlignment="1">
      <alignment horizontal="center"/>
    </xf>
    <xf numFmtId="166" fontId="11" fillId="0" borderId="31" xfId="0" applyNumberFormat="1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3" fontId="11" fillId="2" borderId="3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6" fontId="1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6" fillId="0" borderId="23" xfId="0" applyFont="1" applyBorder="1"/>
    <xf numFmtId="0" fontId="12" fillId="0" borderId="28" xfId="0" applyFont="1" applyBorder="1"/>
    <xf numFmtId="49" fontId="14" fillId="0" borderId="31" xfId="0" applyNumberFormat="1" applyFont="1" applyBorder="1" applyAlignment="1">
      <alignment horizontal="center"/>
    </xf>
    <xf numFmtId="0" fontId="15" fillId="0" borderId="31" xfId="0" applyNumberFormat="1" applyFont="1" applyBorder="1" applyAlignment="1">
      <alignment horizontal="center"/>
    </xf>
    <xf numFmtId="1" fontId="15" fillId="0" borderId="31" xfId="0" applyNumberFormat="1" applyFont="1" applyBorder="1" applyAlignment="1">
      <alignment horizontal="center"/>
    </xf>
    <xf numFmtId="0" fontId="17" fillId="0" borderId="21" xfId="0" applyFont="1" applyBorder="1"/>
    <xf numFmtId="49" fontId="10" fillId="0" borderId="33" xfId="0" applyNumberFormat="1" applyFont="1" applyBorder="1" applyAlignment="1">
      <alignment horizontal="center"/>
    </xf>
    <xf numFmtId="166" fontId="11" fillId="0" borderId="12" xfId="0" applyNumberFormat="1" applyFont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0" fontId="0" fillId="0" borderId="12" xfId="0" applyBorder="1"/>
    <xf numFmtId="0" fontId="12" fillId="0" borderId="12" xfId="0" applyFont="1" applyBorder="1"/>
    <xf numFmtId="0" fontId="12" fillId="0" borderId="33" xfId="0" applyFont="1" applyBorder="1"/>
    <xf numFmtId="168" fontId="11" fillId="0" borderId="12" xfId="0" applyNumberFormat="1" applyFont="1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12" fillId="0" borderId="34" xfId="0" applyFont="1" applyBorder="1"/>
    <xf numFmtId="0" fontId="2" fillId="0" borderId="35" xfId="0" applyFont="1" applyBorder="1"/>
    <xf numFmtId="49" fontId="21" fillId="0" borderId="21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64" fontId="0" fillId="0" borderId="0" xfId="0" applyNumberFormat="1"/>
    <xf numFmtId="0" fontId="2" fillId="0" borderId="36" xfId="0" applyFont="1" applyBorder="1"/>
    <xf numFmtId="49" fontId="3" fillId="0" borderId="12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3" fillId="0" borderId="36" xfId="0" applyFont="1" applyBorder="1"/>
    <xf numFmtId="1" fontId="1" fillId="0" borderId="0" xfId="0" applyNumberFormat="1" applyFont="1" applyAlignment="1">
      <alignment horizontal="center"/>
    </xf>
    <xf numFmtId="0" fontId="17" fillId="0" borderId="36" xfId="0" applyFont="1" applyBorder="1"/>
    <xf numFmtId="49" fontId="3" fillId="0" borderId="12" xfId="0" applyNumberFormat="1" applyFont="1" applyFill="1" applyBorder="1" applyAlignment="1">
      <alignment horizontal="center"/>
    </xf>
    <xf numFmtId="0" fontId="17" fillId="0" borderId="37" xfId="0" applyFont="1" applyBorder="1"/>
    <xf numFmtId="0" fontId="18" fillId="0" borderId="33" xfId="0" applyFont="1" applyBorder="1"/>
    <xf numFmtId="0" fontId="19" fillId="0" borderId="33" xfId="0" applyFont="1" applyBorder="1"/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3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3" fontId="11" fillId="2" borderId="38" xfId="0" applyNumberFormat="1" applyFont="1" applyFill="1" applyBorder="1" applyAlignment="1">
      <alignment horizontal="center"/>
    </xf>
    <xf numFmtId="0" fontId="2" fillId="0" borderId="39" xfId="0" applyFont="1" applyBorder="1"/>
    <xf numFmtId="0" fontId="14" fillId="0" borderId="31" xfId="0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164" fontId="22" fillId="0" borderId="31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0" fontId="28" fillId="0" borderId="0" xfId="0" applyFont="1" applyBorder="1"/>
    <xf numFmtId="3" fontId="1" fillId="0" borderId="0" xfId="0" applyNumberFormat="1" applyFont="1" applyBorder="1"/>
    <xf numFmtId="0" fontId="29" fillId="0" borderId="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30" fillId="0" borderId="0" xfId="0" applyFont="1" applyBorder="1"/>
    <xf numFmtId="0" fontId="5" fillId="0" borderId="0" xfId="0" applyFont="1"/>
    <xf numFmtId="3" fontId="14" fillId="0" borderId="0" xfId="0" applyNumberFormat="1" applyFont="1"/>
    <xf numFmtId="169" fontId="10" fillId="0" borderId="0" xfId="1" applyNumberFormat="1" applyFont="1"/>
    <xf numFmtId="3" fontId="30" fillId="0" borderId="0" xfId="0" applyNumberFormat="1" applyFont="1" applyBorder="1"/>
    <xf numFmtId="3" fontId="21" fillId="0" borderId="0" xfId="0" applyNumberFormat="1" applyFont="1" applyBorder="1"/>
    <xf numFmtId="3" fontId="2" fillId="0" borderId="0" xfId="0" applyNumberFormat="1" applyFont="1" applyBorder="1"/>
    <xf numFmtId="1" fontId="0" fillId="0" borderId="0" xfId="0" applyNumberFormat="1"/>
    <xf numFmtId="0" fontId="31" fillId="0" borderId="0" xfId="0" applyFont="1" applyBorder="1"/>
    <xf numFmtId="0" fontId="32" fillId="0" borderId="0" xfId="0" applyFont="1" applyBorder="1"/>
    <xf numFmtId="0" fontId="29" fillId="0" borderId="0" xfId="0" applyFont="1" applyBorder="1"/>
    <xf numFmtId="0" fontId="0" fillId="3" borderId="0" xfId="0" applyFill="1"/>
    <xf numFmtId="3" fontId="1" fillId="3" borderId="0" xfId="0" applyNumberFormat="1" applyFont="1" applyFill="1" applyBorder="1" applyAlignment="1">
      <alignment horizontal="right"/>
    </xf>
    <xf numFmtId="167" fontId="0" fillId="3" borderId="0" xfId="0" applyNumberFormat="1" applyFill="1" applyAlignment="1">
      <alignment horizontal="left"/>
    </xf>
    <xf numFmtId="1" fontId="1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3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33" xfId="0" applyFont="1" applyBorder="1"/>
    <xf numFmtId="0" fontId="9" fillId="0" borderId="12" xfId="0" applyFont="1" applyBorder="1"/>
    <xf numFmtId="0" fontId="18" fillId="0" borderId="12" xfId="0" applyFont="1" applyBorder="1"/>
    <xf numFmtId="0" fontId="19" fillId="0" borderId="12" xfId="0" applyFont="1" applyBorder="1"/>
    <xf numFmtId="0" fontId="18" fillId="0" borderId="34" xfId="0" applyFont="1" applyBorder="1"/>
    <xf numFmtId="0" fontId="28" fillId="0" borderId="0" xfId="0" applyFont="1" applyBorder="1"/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8" fillId="0" borderId="21" xfId="0" applyFont="1" applyBorder="1"/>
    <xf numFmtId="0" fontId="24" fillId="0" borderId="12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zoomScaleNormal="100" zoomScaleSheetLayoutView="75" workbookViewId="0">
      <selection activeCell="A9" sqref="A9"/>
    </sheetView>
  </sheetViews>
  <sheetFormatPr defaultRowHeight="12.75" x14ac:dyDescent="0.2"/>
  <cols>
    <col min="1" max="1" width="13.140625" customWidth="1"/>
    <col min="2" max="2" width="13.5703125" customWidth="1"/>
    <col min="3" max="3" width="14" customWidth="1"/>
    <col min="4" max="4" width="11.7109375" customWidth="1"/>
    <col min="5" max="5" width="10.42578125" customWidth="1"/>
    <col min="6" max="6" width="13.85546875" bestFit="1" customWidth="1"/>
    <col min="7" max="7" width="11.140625" customWidth="1"/>
    <col min="8" max="8" width="9.5703125" customWidth="1"/>
    <col min="9" max="9" width="12.5703125" customWidth="1"/>
    <col min="10" max="10" width="14.85546875" customWidth="1"/>
    <col min="11" max="11" width="14.28515625" customWidth="1"/>
    <col min="14" max="14" width="14.5703125" customWidth="1"/>
  </cols>
  <sheetData>
    <row r="1" spans="1:11" ht="15" x14ac:dyDescent="0.25">
      <c r="A1" s="1"/>
      <c r="B1" s="1"/>
      <c r="C1" s="1" t="s">
        <v>0</v>
      </c>
      <c r="D1" s="1"/>
      <c r="E1" s="1"/>
      <c r="F1" s="2" t="s">
        <v>1</v>
      </c>
      <c r="G1" s="2"/>
      <c r="H1" s="2"/>
      <c r="I1" s="3"/>
      <c r="J1" s="4"/>
    </row>
    <row r="2" spans="1:11" ht="15" x14ac:dyDescent="0.25">
      <c r="A2" s="1"/>
      <c r="B2" s="1"/>
      <c r="C2" s="1"/>
      <c r="D2" s="1"/>
      <c r="E2" s="1"/>
      <c r="F2" s="141" t="s">
        <v>2</v>
      </c>
      <c r="G2" s="141"/>
      <c r="H2" s="141"/>
      <c r="I2" s="3"/>
      <c r="J2" s="4"/>
    </row>
    <row r="3" spans="1:11" ht="15" x14ac:dyDescent="0.25">
      <c r="A3" s="1"/>
      <c r="B3" s="1"/>
      <c r="C3" s="1"/>
      <c r="D3" s="1"/>
      <c r="E3" s="1"/>
      <c r="F3" s="5" t="s">
        <v>3</v>
      </c>
      <c r="G3" s="2"/>
      <c r="H3" s="2"/>
      <c r="I3" s="3"/>
      <c r="J3" s="4"/>
    </row>
    <row r="4" spans="1:11" x14ac:dyDescent="0.2">
      <c r="A4" s="4"/>
      <c r="B4" s="4"/>
      <c r="C4" s="4"/>
      <c r="D4" s="4"/>
      <c r="E4" s="4"/>
      <c r="F4" s="6"/>
      <c r="G4" s="6"/>
      <c r="H4" s="6"/>
      <c r="I4" s="6"/>
      <c r="J4" s="4"/>
    </row>
    <row r="5" spans="1:11" ht="15" x14ac:dyDescent="0.25">
      <c r="A5" s="1"/>
      <c r="B5" s="1"/>
      <c r="C5" s="1"/>
      <c r="D5" s="7" t="s">
        <v>4</v>
      </c>
      <c r="E5" s="1"/>
      <c r="F5" s="1"/>
      <c r="G5" s="1"/>
      <c r="H5" s="1"/>
      <c r="I5" s="1"/>
      <c r="J5" s="4"/>
    </row>
    <row r="6" spans="1:11" ht="15" x14ac:dyDescent="0.25">
      <c r="A6" s="1"/>
      <c r="B6" s="1"/>
      <c r="C6" s="1"/>
      <c r="D6" s="1"/>
      <c r="E6" s="1"/>
      <c r="F6" s="1"/>
      <c r="G6" s="1"/>
      <c r="H6" s="1"/>
      <c r="I6" s="1"/>
      <c r="J6" s="4"/>
    </row>
    <row r="7" spans="1:11" ht="15" x14ac:dyDescent="0.25">
      <c r="A7" s="1" t="s">
        <v>5</v>
      </c>
      <c r="B7" s="1"/>
      <c r="C7" s="1"/>
      <c r="D7" s="8"/>
      <c r="E7" s="9" t="s">
        <v>6</v>
      </c>
      <c r="F7" s="9"/>
      <c r="G7" s="1" t="s">
        <v>7</v>
      </c>
      <c r="I7" s="1"/>
      <c r="J7" s="4"/>
    </row>
    <row r="8" spans="1:11" ht="15" x14ac:dyDescent="0.25">
      <c r="A8" s="1" t="s">
        <v>8</v>
      </c>
      <c r="B8" s="1"/>
      <c r="C8" s="1"/>
      <c r="D8" s="1"/>
      <c r="E8" s="1"/>
      <c r="F8" s="1"/>
      <c r="G8" s="1"/>
      <c r="H8" s="1"/>
      <c r="I8" s="1"/>
      <c r="J8" s="4"/>
    </row>
    <row r="9" spans="1:11" ht="15.75" thickBot="1" x14ac:dyDescent="0.3">
      <c r="A9" s="1" t="s">
        <v>9</v>
      </c>
      <c r="B9" s="1"/>
      <c r="C9" s="1"/>
      <c r="D9" s="1" t="s">
        <v>10</v>
      </c>
      <c r="E9" s="1"/>
      <c r="F9" s="1"/>
      <c r="G9" s="1"/>
      <c r="H9" s="1"/>
      <c r="I9" s="1"/>
      <c r="J9" s="4"/>
    </row>
    <row r="10" spans="1:11" ht="15" x14ac:dyDescent="0.25">
      <c r="A10" s="142" t="s">
        <v>11</v>
      </c>
      <c r="B10" s="143"/>
      <c r="C10" s="144"/>
      <c r="D10" s="148" t="s">
        <v>12</v>
      </c>
      <c r="E10" s="149"/>
      <c r="F10" s="150"/>
      <c r="G10" s="151" t="s">
        <v>13</v>
      </c>
      <c r="H10" s="151" t="s">
        <v>14</v>
      </c>
      <c r="I10" s="135" t="s">
        <v>15</v>
      </c>
      <c r="J10" s="4"/>
    </row>
    <row r="11" spans="1:11" ht="15" x14ac:dyDescent="0.25">
      <c r="A11" s="145"/>
      <c r="B11" s="146"/>
      <c r="C11" s="147"/>
      <c r="D11" s="137" t="s">
        <v>16</v>
      </c>
      <c r="E11" s="10" t="s">
        <v>17</v>
      </c>
      <c r="F11" s="11"/>
      <c r="G11" s="152"/>
      <c r="H11" s="152"/>
      <c r="I11" s="136"/>
      <c r="J11" s="4"/>
      <c r="K11" s="4"/>
    </row>
    <row r="12" spans="1:11" ht="15.75" thickBot="1" x14ac:dyDescent="0.3">
      <c r="A12" s="145"/>
      <c r="B12" s="146"/>
      <c r="C12" s="147"/>
      <c r="D12" s="138"/>
      <c r="E12" s="12" t="s">
        <v>18</v>
      </c>
      <c r="F12" s="12" t="s">
        <v>19</v>
      </c>
      <c r="G12" s="152"/>
      <c r="H12" s="152"/>
      <c r="I12" s="136"/>
      <c r="J12" s="4"/>
      <c r="K12" s="4"/>
    </row>
    <row r="13" spans="1:11" ht="15.75" thickBot="1" x14ac:dyDescent="0.3">
      <c r="A13" s="153">
        <v>1</v>
      </c>
      <c r="B13" s="154"/>
      <c r="C13" s="155"/>
      <c r="D13" s="13">
        <v>2</v>
      </c>
      <c r="E13" s="13">
        <v>3</v>
      </c>
      <c r="F13" s="13">
        <v>4</v>
      </c>
      <c r="G13" s="13">
        <v>5</v>
      </c>
      <c r="H13" s="13">
        <v>6</v>
      </c>
      <c r="I13" s="14">
        <v>7</v>
      </c>
      <c r="J13" s="4"/>
    </row>
    <row r="14" spans="1:11" ht="14.25" customHeight="1" x14ac:dyDescent="0.25">
      <c r="A14" s="15" t="s">
        <v>20</v>
      </c>
      <c r="B14" s="16" t="s">
        <v>21</v>
      </c>
      <c r="C14" s="17" t="s">
        <v>22</v>
      </c>
      <c r="D14" s="18" t="s">
        <v>23</v>
      </c>
      <c r="E14" s="19">
        <v>9528.2772999999997</v>
      </c>
      <c r="F14" s="19">
        <v>9688.3837000000003</v>
      </c>
      <c r="G14" s="20">
        <f>F14-E14</f>
        <v>160.10640000000058</v>
      </c>
      <c r="H14" s="21">
        <v>12000</v>
      </c>
      <c r="I14" s="22">
        <f>G14*H14</f>
        <v>1921276.8000000068</v>
      </c>
      <c r="J14" s="23"/>
      <c r="K14" s="24"/>
    </row>
    <row r="15" spans="1:11" ht="14.25" customHeight="1" x14ac:dyDescent="0.25">
      <c r="A15" s="25"/>
      <c r="B15" s="26" t="s">
        <v>24</v>
      </c>
      <c r="C15" s="27" t="s">
        <v>25</v>
      </c>
      <c r="D15" s="28" t="s">
        <v>26</v>
      </c>
      <c r="E15" s="29">
        <v>7594.5937000000004</v>
      </c>
      <c r="F15" s="29">
        <v>7711.5335999999998</v>
      </c>
      <c r="G15" s="30">
        <f t="shared" ref="G15:G35" si="0">F15-E15</f>
        <v>116.9398999999994</v>
      </c>
      <c r="H15" s="31">
        <v>12000</v>
      </c>
      <c r="I15" s="32">
        <f t="shared" ref="I15:I35" si="1">G15*H15</f>
        <v>1403278.7999999928</v>
      </c>
      <c r="J15" s="23"/>
      <c r="K15" s="24"/>
    </row>
    <row r="16" spans="1:11" x14ac:dyDescent="0.2">
      <c r="A16" s="33"/>
      <c r="B16" s="26" t="s">
        <v>27</v>
      </c>
      <c r="C16" s="27" t="s">
        <v>28</v>
      </c>
      <c r="D16" s="28" t="s">
        <v>29</v>
      </c>
      <c r="E16" s="29">
        <v>643.79179999999997</v>
      </c>
      <c r="F16" s="29">
        <v>651.18060000000003</v>
      </c>
      <c r="G16" s="30">
        <f t="shared" si="0"/>
        <v>7.3888000000000602</v>
      </c>
      <c r="H16" s="31">
        <v>3600</v>
      </c>
      <c r="I16" s="32">
        <f t="shared" si="1"/>
        <v>26599.680000000219</v>
      </c>
      <c r="J16" s="23"/>
      <c r="K16" s="24"/>
    </row>
    <row r="17" spans="1:17" x14ac:dyDescent="0.2">
      <c r="A17" s="34"/>
      <c r="B17" s="26" t="s">
        <v>30</v>
      </c>
      <c r="C17" s="27" t="s">
        <v>31</v>
      </c>
      <c r="D17" s="28" t="s">
        <v>32</v>
      </c>
      <c r="E17" s="29">
        <v>996.56299999999999</v>
      </c>
      <c r="F17" s="29">
        <v>1006.4262</v>
      </c>
      <c r="G17" s="30">
        <f t="shared" si="0"/>
        <v>9.8632000000000062</v>
      </c>
      <c r="H17" s="31">
        <v>3600</v>
      </c>
      <c r="I17" s="32">
        <f t="shared" si="1"/>
        <v>35507.520000000019</v>
      </c>
      <c r="J17" s="23"/>
      <c r="K17" s="24"/>
    </row>
    <row r="18" spans="1:17" x14ac:dyDescent="0.2">
      <c r="A18" s="33"/>
      <c r="B18" s="26" t="s">
        <v>33</v>
      </c>
      <c r="C18" s="27" t="s">
        <v>34</v>
      </c>
      <c r="D18" s="28" t="s">
        <v>35</v>
      </c>
      <c r="E18" s="35">
        <v>15265.693499999999</v>
      </c>
      <c r="F18" s="35">
        <v>15582.7091</v>
      </c>
      <c r="G18" s="30">
        <f t="shared" si="0"/>
        <v>317.01560000000063</v>
      </c>
      <c r="H18" s="36">
        <v>2400</v>
      </c>
      <c r="I18" s="32">
        <f t="shared" si="1"/>
        <v>760837.44000000157</v>
      </c>
      <c r="J18" s="23"/>
      <c r="K18" s="24"/>
    </row>
    <row r="19" spans="1:17" x14ac:dyDescent="0.2">
      <c r="A19" s="33"/>
      <c r="B19" s="37" t="s">
        <v>36</v>
      </c>
      <c r="C19" s="27" t="s">
        <v>37</v>
      </c>
      <c r="D19" s="28" t="s">
        <v>38</v>
      </c>
      <c r="E19" s="35">
        <v>9140.6867000000002</v>
      </c>
      <c r="F19" s="35">
        <v>9287.2237999999998</v>
      </c>
      <c r="G19" s="30">
        <f t="shared" si="0"/>
        <v>146.53709999999955</v>
      </c>
      <c r="H19" s="36">
        <v>3600</v>
      </c>
      <c r="I19" s="32">
        <f t="shared" si="1"/>
        <v>527533.55999999843</v>
      </c>
      <c r="J19" s="23"/>
      <c r="K19" s="24"/>
    </row>
    <row r="20" spans="1:17" x14ac:dyDescent="0.2">
      <c r="A20" s="33"/>
      <c r="B20" s="38" t="s">
        <v>39</v>
      </c>
      <c r="C20" s="39" t="s">
        <v>40</v>
      </c>
      <c r="D20" s="40" t="s">
        <v>41</v>
      </c>
      <c r="E20" s="35">
        <v>3091.7957999999999</v>
      </c>
      <c r="F20" s="35">
        <v>3096.8856000000001</v>
      </c>
      <c r="G20" s="30">
        <f t="shared" si="0"/>
        <v>5.0898000000001957</v>
      </c>
      <c r="H20" s="36">
        <v>2400</v>
      </c>
      <c r="I20" s="32">
        <f t="shared" si="1"/>
        <v>12215.52000000047</v>
      </c>
      <c r="J20" s="23"/>
      <c r="K20" s="24"/>
    </row>
    <row r="21" spans="1:17" x14ac:dyDescent="0.2">
      <c r="A21" s="34"/>
      <c r="B21" s="26" t="s">
        <v>42</v>
      </c>
      <c r="C21" s="27" t="s">
        <v>43</v>
      </c>
      <c r="D21" s="28" t="s">
        <v>44</v>
      </c>
      <c r="E21" s="29">
        <v>2020.8951</v>
      </c>
      <c r="F21" s="29">
        <v>2074.6314000000002</v>
      </c>
      <c r="G21" s="30">
        <f t="shared" si="0"/>
        <v>53.736300000000256</v>
      </c>
      <c r="H21" s="31">
        <v>2400</v>
      </c>
      <c r="I21" s="32">
        <f t="shared" si="1"/>
        <v>128967.12000000061</v>
      </c>
      <c r="J21" s="23"/>
      <c r="K21" s="24"/>
    </row>
    <row r="22" spans="1:17" ht="14.25" customHeight="1" x14ac:dyDescent="0.2">
      <c r="A22" s="33"/>
      <c r="B22" s="41" t="s">
        <v>45</v>
      </c>
      <c r="C22" s="42" t="s">
        <v>46</v>
      </c>
      <c r="D22" s="28" t="s">
        <v>47</v>
      </c>
      <c r="E22" s="29">
        <v>1177.2354</v>
      </c>
      <c r="F22" s="29">
        <v>1198.3575000000001</v>
      </c>
      <c r="G22" s="30">
        <f t="shared" si="0"/>
        <v>21.122100000000046</v>
      </c>
      <c r="H22" s="36">
        <v>3600</v>
      </c>
      <c r="I22" s="32">
        <f t="shared" si="1"/>
        <v>76039.560000000172</v>
      </c>
      <c r="J22" s="23"/>
      <c r="K22" s="24"/>
    </row>
    <row r="23" spans="1:17" ht="14.25" customHeight="1" x14ac:dyDescent="0.2">
      <c r="A23" s="34"/>
      <c r="B23" s="26" t="s">
        <v>48</v>
      </c>
      <c r="C23" s="27" t="s">
        <v>49</v>
      </c>
      <c r="D23" s="28" t="s">
        <v>50</v>
      </c>
      <c r="E23" s="29">
        <v>63.472900000000003</v>
      </c>
      <c r="F23" s="29">
        <v>63.475200000000001</v>
      </c>
      <c r="G23" s="30">
        <f t="shared" si="0"/>
        <v>2.2999999999981924E-3</v>
      </c>
      <c r="H23" s="31">
        <v>9600</v>
      </c>
      <c r="I23" s="32">
        <f t="shared" si="1"/>
        <v>22.079999999982647</v>
      </c>
      <c r="J23" s="23"/>
      <c r="K23" s="24"/>
      <c r="L23" s="127"/>
      <c r="M23" s="127"/>
      <c r="N23" s="127"/>
      <c r="O23" s="127"/>
      <c r="P23" s="127"/>
      <c r="Q23" s="127"/>
    </row>
    <row r="24" spans="1:17" ht="14.25" customHeight="1" thickBot="1" x14ac:dyDescent="0.25">
      <c r="A24" s="43"/>
      <c r="B24" s="44" t="s">
        <v>51</v>
      </c>
      <c r="C24" s="45" t="s">
        <v>52</v>
      </c>
      <c r="D24" s="46" t="s">
        <v>53</v>
      </c>
      <c r="E24" s="47">
        <v>14.461600000000001</v>
      </c>
      <c r="F24" s="47">
        <v>14.464600000000001</v>
      </c>
      <c r="G24" s="48">
        <f t="shared" si="0"/>
        <v>3.0000000000001137E-3</v>
      </c>
      <c r="H24" s="49">
        <v>9600</v>
      </c>
      <c r="I24" s="50">
        <f t="shared" si="1"/>
        <v>28.800000000001091</v>
      </c>
      <c r="J24" s="51"/>
      <c r="K24" s="24"/>
      <c r="L24" s="127"/>
      <c r="M24" s="128"/>
      <c r="N24" s="129"/>
      <c r="O24" s="127"/>
      <c r="P24" s="127"/>
      <c r="Q24" s="127"/>
    </row>
    <row r="25" spans="1:17" ht="15" x14ac:dyDescent="0.25">
      <c r="A25" s="15" t="s">
        <v>54</v>
      </c>
      <c r="B25" s="16" t="s">
        <v>55</v>
      </c>
      <c r="C25" s="17" t="s">
        <v>56</v>
      </c>
      <c r="D25" s="18" t="s">
        <v>57</v>
      </c>
      <c r="E25" s="52">
        <v>2042.5057999999999</v>
      </c>
      <c r="F25" s="52">
        <v>2073.0147000000002</v>
      </c>
      <c r="G25" s="20">
        <f t="shared" si="0"/>
        <v>30.508900000000267</v>
      </c>
      <c r="H25" s="21">
        <v>9600</v>
      </c>
      <c r="I25" s="22">
        <f t="shared" si="1"/>
        <v>292885.44000000256</v>
      </c>
      <c r="J25" s="53"/>
      <c r="K25" s="54"/>
      <c r="L25" s="127"/>
      <c r="M25" s="127"/>
      <c r="N25" s="127"/>
      <c r="O25" s="127"/>
      <c r="P25" s="127"/>
      <c r="Q25" s="127"/>
    </row>
    <row r="26" spans="1:17" ht="15" x14ac:dyDescent="0.25">
      <c r="A26" s="25"/>
      <c r="B26" s="37" t="s">
        <v>58</v>
      </c>
      <c r="C26" s="27" t="s">
        <v>52</v>
      </c>
      <c r="D26" s="28" t="s">
        <v>59</v>
      </c>
      <c r="E26" s="55">
        <v>2281.8092000000001</v>
      </c>
      <c r="F26" s="55">
        <v>2308.8701999999998</v>
      </c>
      <c r="G26" s="56">
        <f t="shared" si="0"/>
        <v>27.060999999999694</v>
      </c>
      <c r="H26" s="57">
        <v>9600</v>
      </c>
      <c r="I26" s="32">
        <f t="shared" si="1"/>
        <v>259785.59999999707</v>
      </c>
      <c r="J26" s="53"/>
      <c r="K26" s="54"/>
      <c r="L26" s="127"/>
      <c r="M26" s="127"/>
      <c r="N26" s="127"/>
      <c r="O26" s="127"/>
      <c r="P26" s="127"/>
      <c r="Q26" s="127"/>
    </row>
    <row r="27" spans="1:17" ht="15" x14ac:dyDescent="0.25">
      <c r="A27" s="25"/>
      <c r="B27" s="26" t="s">
        <v>60</v>
      </c>
      <c r="C27" s="27" t="s">
        <v>61</v>
      </c>
      <c r="D27" s="28" t="s">
        <v>62</v>
      </c>
      <c r="E27" s="58">
        <v>2633.6536999999998</v>
      </c>
      <c r="F27" s="58">
        <v>2746.2188000000001</v>
      </c>
      <c r="G27" s="59">
        <f t="shared" si="0"/>
        <v>112.56510000000026</v>
      </c>
      <c r="H27" s="60">
        <v>3600</v>
      </c>
      <c r="I27" s="32">
        <f t="shared" si="1"/>
        <v>405234.36000000092</v>
      </c>
      <c r="J27" s="53"/>
      <c r="K27" s="54"/>
      <c r="L27" s="127"/>
      <c r="M27" s="127"/>
      <c r="N27" s="127"/>
      <c r="O27" s="127"/>
      <c r="P27" s="127"/>
      <c r="Q27" s="127"/>
    </row>
    <row r="28" spans="1:17" x14ac:dyDescent="0.2">
      <c r="A28" s="33"/>
      <c r="B28" s="26" t="s">
        <v>63</v>
      </c>
      <c r="C28" s="27" t="s">
        <v>64</v>
      </c>
      <c r="D28" s="61" t="s">
        <v>65</v>
      </c>
      <c r="E28" s="62">
        <v>5285.5672000000004</v>
      </c>
      <c r="F28" s="62">
        <v>5308.2332999999999</v>
      </c>
      <c r="G28" s="30">
        <f t="shared" si="0"/>
        <v>22.66609999999946</v>
      </c>
      <c r="H28" s="63">
        <v>3600</v>
      </c>
      <c r="I28" s="32">
        <f t="shared" si="1"/>
        <v>81597.959999998056</v>
      </c>
      <c r="J28" s="53"/>
      <c r="K28" s="54"/>
      <c r="L28" s="127"/>
      <c r="M28" s="127"/>
      <c r="N28" s="127"/>
      <c r="O28" s="127"/>
      <c r="P28" s="127"/>
      <c r="Q28" s="127"/>
    </row>
    <row r="29" spans="1:17" x14ac:dyDescent="0.2">
      <c r="A29" s="64"/>
      <c r="B29" s="26" t="s">
        <v>66</v>
      </c>
      <c r="C29" s="27" t="s">
        <v>67</v>
      </c>
      <c r="D29" s="61" t="s">
        <v>68</v>
      </c>
      <c r="E29" s="62">
        <v>2450.7021</v>
      </c>
      <c r="F29" s="62">
        <v>2484.6120000000001</v>
      </c>
      <c r="G29" s="30">
        <f t="shared" si="0"/>
        <v>33.909900000000107</v>
      </c>
      <c r="H29" s="63">
        <v>9600</v>
      </c>
      <c r="I29" s="32">
        <f t="shared" si="1"/>
        <v>325535.04000000103</v>
      </c>
      <c r="J29" s="53"/>
      <c r="K29" s="54"/>
      <c r="L29" s="127"/>
      <c r="M29" s="127"/>
      <c r="N29" s="127"/>
      <c r="O29" s="127"/>
      <c r="P29" s="127"/>
      <c r="Q29" s="127"/>
    </row>
    <row r="30" spans="1:17" ht="14.25" customHeight="1" x14ac:dyDescent="0.2">
      <c r="A30" s="34"/>
      <c r="B30" s="26" t="s">
        <v>69</v>
      </c>
      <c r="C30" s="27" t="s">
        <v>70</v>
      </c>
      <c r="D30" s="61" t="s">
        <v>71</v>
      </c>
      <c r="E30" s="62">
        <v>365.0514</v>
      </c>
      <c r="F30" s="62">
        <v>370.1979</v>
      </c>
      <c r="G30" s="30">
        <f t="shared" si="0"/>
        <v>5.1465000000000032</v>
      </c>
      <c r="H30" s="63">
        <v>7200</v>
      </c>
      <c r="I30" s="32">
        <f t="shared" si="1"/>
        <v>37054.800000000025</v>
      </c>
      <c r="J30" s="53"/>
      <c r="K30" s="54"/>
      <c r="L30" s="127"/>
      <c r="M30" s="127"/>
      <c r="N30" s="127"/>
      <c r="O30" s="127"/>
      <c r="P30" s="127"/>
      <c r="Q30" s="127"/>
    </row>
    <row r="31" spans="1:17" ht="13.5" thickBot="1" x14ac:dyDescent="0.25">
      <c r="A31" s="65"/>
      <c r="B31" s="44" t="s">
        <v>72</v>
      </c>
      <c r="C31" s="45" t="s">
        <v>73</v>
      </c>
      <c r="D31" s="66" t="s">
        <v>74</v>
      </c>
      <c r="E31" s="67">
        <v>5223.3923999999997</v>
      </c>
      <c r="F31" s="67">
        <v>5303.0920999999998</v>
      </c>
      <c r="G31" s="48">
        <f t="shared" si="0"/>
        <v>79.699700000000121</v>
      </c>
      <c r="H31" s="68">
        <v>9600</v>
      </c>
      <c r="I31" s="50">
        <f t="shared" si="1"/>
        <v>765117.12000000116</v>
      </c>
      <c r="J31" s="24"/>
      <c r="K31" s="54"/>
      <c r="L31" s="127"/>
      <c r="M31" s="128"/>
      <c r="N31" s="129"/>
      <c r="O31" s="127"/>
      <c r="P31" s="127"/>
      <c r="Q31" s="127"/>
    </row>
    <row r="32" spans="1:17" x14ac:dyDescent="0.2">
      <c r="A32" s="69" t="s">
        <v>75</v>
      </c>
      <c r="B32" s="156" t="s">
        <v>76</v>
      </c>
      <c r="C32" s="156"/>
      <c r="D32" s="70" t="s">
        <v>77</v>
      </c>
      <c r="E32" s="71">
        <v>2996.9845999999998</v>
      </c>
      <c r="F32" s="71">
        <v>3022.1226999999999</v>
      </c>
      <c r="G32" s="59">
        <f t="shared" si="0"/>
        <v>25.138100000000122</v>
      </c>
      <c r="H32" s="60">
        <v>3600</v>
      </c>
      <c r="I32" s="72">
        <f t="shared" si="1"/>
        <v>90497.16000000044</v>
      </c>
      <c r="J32" s="24"/>
      <c r="K32" s="54"/>
      <c r="L32" s="127"/>
      <c r="M32" s="127"/>
      <c r="N32" s="127"/>
      <c r="O32" s="127"/>
      <c r="P32" s="127"/>
      <c r="Q32" s="127"/>
    </row>
    <row r="33" spans="1:17" ht="15" x14ac:dyDescent="0.25">
      <c r="A33" s="10"/>
      <c r="B33" s="157" t="s">
        <v>78</v>
      </c>
      <c r="C33" s="157"/>
      <c r="D33" s="28" t="s">
        <v>79</v>
      </c>
      <c r="E33" s="71">
        <v>5456.97</v>
      </c>
      <c r="F33" s="71">
        <v>5520.5450000000001</v>
      </c>
      <c r="G33" s="30">
        <f t="shared" si="0"/>
        <v>63.574999999999818</v>
      </c>
      <c r="H33" s="31">
        <v>3600</v>
      </c>
      <c r="I33" s="73">
        <f t="shared" si="1"/>
        <v>228869.99999999936</v>
      </c>
      <c r="J33" s="24"/>
      <c r="K33" s="54"/>
      <c r="L33" s="127"/>
      <c r="M33" s="128"/>
      <c r="N33" s="129"/>
      <c r="O33" s="127"/>
      <c r="P33" s="127"/>
      <c r="Q33" s="127"/>
    </row>
    <row r="34" spans="1:17" x14ac:dyDescent="0.2">
      <c r="A34" s="74"/>
      <c r="B34" s="157" t="s">
        <v>80</v>
      </c>
      <c r="C34" s="157"/>
      <c r="D34" s="28" t="s">
        <v>81</v>
      </c>
      <c r="E34" s="71">
        <v>3425.6556999999998</v>
      </c>
      <c r="F34" s="71">
        <v>3479.5873000000001</v>
      </c>
      <c r="G34" s="30">
        <f t="shared" si="0"/>
        <v>53.931600000000344</v>
      </c>
      <c r="H34" s="31">
        <v>2400</v>
      </c>
      <c r="I34" s="73">
        <f t="shared" si="1"/>
        <v>129435.84000000083</v>
      </c>
      <c r="J34" s="24"/>
      <c r="K34" s="54"/>
      <c r="L34" s="127"/>
      <c r="M34" s="128"/>
      <c r="N34" s="129"/>
      <c r="O34" s="127"/>
      <c r="P34" s="127"/>
      <c r="Q34" s="127"/>
    </row>
    <row r="35" spans="1:17" x14ac:dyDescent="0.2">
      <c r="A35" s="75"/>
      <c r="B35" s="157" t="s">
        <v>82</v>
      </c>
      <c r="C35" s="157"/>
      <c r="D35" s="28" t="s">
        <v>83</v>
      </c>
      <c r="E35" s="71">
        <v>4178.9646000000002</v>
      </c>
      <c r="F35" s="71">
        <v>4259.8055000000004</v>
      </c>
      <c r="G35" s="30">
        <f t="shared" si="0"/>
        <v>80.840900000000147</v>
      </c>
      <c r="H35" s="31">
        <v>2400</v>
      </c>
      <c r="I35" s="73">
        <f t="shared" si="1"/>
        <v>194018.16000000035</v>
      </c>
      <c r="J35" s="24"/>
      <c r="K35" s="54"/>
      <c r="L35" s="127"/>
      <c r="M35" s="128"/>
      <c r="N35" s="129"/>
      <c r="O35" s="127"/>
      <c r="P35" s="127"/>
      <c r="Q35" s="127"/>
    </row>
    <row r="36" spans="1:17" x14ac:dyDescent="0.2">
      <c r="A36" s="76"/>
      <c r="B36" s="139" t="s">
        <v>84</v>
      </c>
      <c r="C36" s="140"/>
      <c r="D36" s="28" t="s">
        <v>85</v>
      </c>
      <c r="E36" s="77">
        <v>89817</v>
      </c>
      <c r="F36" s="77">
        <v>89817</v>
      </c>
      <c r="G36" s="30">
        <f>F36-E36</f>
        <v>0</v>
      </c>
      <c r="H36" s="31">
        <v>1800</v>
      </c>
      <c r="I36" s="73">
        <f>G36*H36</f>
        <v>0</v>
      </c>
      <c r="J36" s="78"/>
      <c r="K36" s="79"/>
      <c r="L36" s="127"/>
      <c r="M36" s="128"/>
      <c r="N36" s="129"/>
      <c r="O36" s="127"/>
      <c r="P36" s="127"/>
      <c r="Q36" s="127"/>
    </row>
    <row r="37" spans="1:17" ht="13.5" thickBot="1" x14ac:dyDescent="0.25">
      <c r="A37" s="80"/>
      <c r="B37" s="162" t="s">
        <v>86</v>
      </c>
      <c r="C37" s="163"/>
      <c r="D37" s="28" t="s">
        <v>87</v>
      </c>
      <c r="E37" s="77">
        <v>28657</v>
      </c>
      <c r="F37" s="77">
        <v>28657</v>
      </c>
      <c r="G37" s="30">
        <f>F37-E37</f>
        <v>0</v>
      </c>
      <c r="H37" s="31">
        <v>1800</v>
      </c>
      <c r="I37" s="73">
        <f>G37*H37</f>
        <v>0</v>
      </c>
      <c r="J37" s="78"/>
      <c r="K37" s="79"/>
      <c r="L37" s="127"/>
      <c r="M37" s="128"/>
      <c r="N37" s="129"/>
      <c r="O37" s="127"/>
      <c r="P37" s="127"/>
      <c r="Q37" s="127"/>
    </row>
    <row r="38" spans="1:17" ht="15" x14ac:dyDescent="0.25">
      <c r="A38" s="81"/>
      <c r="B38" s="164" t="s">
        <v>88</v>
      </c>
      <c r="C38" s="164"/>
      <c r="D38" s="82" t="s">
        <v>89</v>
      </c>
      <c r="E38" s="83">
        <v>17401</v>
      </c>
      <c r="F38" s="83">
        <v>17566.900000000001</v>
      </c>
      <c r="G38" s="84">
        <f t="shared" ref="G38:G46" si="2">F38-E38</f>
        <v>165.90000000000146</v>
      </c>
      <c r="H38" s="85">
        <v>60</v>
      </c>
      <c r="I38" s="22">
        <f t="shared" ref="I38:I46" si="3">H38*G38</f>
        <v>9954.0000000000873</v>
      </c>
      <c r="J38" s="86"/>
      <c r="K38" s="86"/>
      <c r="L38" s="127"/>
      <c r="M38" s="128"/>
      <c r="N38" s="129"/>
      <c r="O38" s="127"/>
      <c r="P38" s="127"/>
      <c r="Q38" s="127"/>
    </row>
    <row r="39" spans="1:17" ht="15" x14ac:dyDescent="0.25">
      <c r="A39" s="87"/>
      <c r="B39" s="158" t="s">
        <v>90</v>
      </c>
      <c r="C39" s="158"/>
      <c r="D39" s="88" t="s">
        <v>91</v>
      </c>
      <c r="E39" s="89">
        <v>33559</v>
      </c>
      <c r="F39" s="89">
        <v>34298</v>
      </c>
      <c r="G39" s="90">
        <f t="shared" si="2"/>
        <v>739</v>
      </c>
      <c r="H39" s="91">
        <v>10</v>
      </c>
      <c r="I39" s="32">
        <f t="shared" si="3"/>
        <v>7390</v>
      </c>
      <c r="L39" s="127"/>
      <c r="M39" s="130"/>
      <c r="N39" s="129"/>
      <c r="O39" s="127"/>
      <c r="P39" s="127"/>
      <c r="Q39" s="127"/>
    </row>
    <row r="40" spans="1:17" x14ac:dyDescent="0.2">
      <c r="A40" s="92"/>
      <c r="B40" s="165" t="s">
        <v>92</v>
      </c>
      <c r="C40" s="165"/>
      <c r="D40" s="88" t="s">
        <v>93</v>
      </c>
      <c r="E40" s="89">
        <v>36.9</v>
      </c>
      <c r="F40" s="89">
        <v>36.9</v>
      </c>
      <c r="G40" s="90">
        <f t="shared" si="2"/>
        <v>0</v>
      </c>
      <c r="H40" s="91">
        <v>10</v>
      </c>
      <c r="I40" s="32">
        <f t="shared" si="3"/>
        <v>0</v>
      </c>
      <c r="L40" s="127"/>
      <c r="M40" s="131"/>
      <c r="N40" s="129"/>
      <c r="O40" s="127"/>
      <c r="P40" s="127"/>
      <c r="Q40" s="127"/>
    </row>
    <row r="41" spans="1:17" x14ac:dyDescent="0.2">
      <c r="A41" s="94"/>
      <c r="B41" s="158" t="s">
        <v>94</v>
      </c>
      <c r="C41" s="158"/>
      <c r="D41" s="95" t="s">
        <v>95</v>
      </c>
      <c r="E41" s="89">
        <v>255</v>
      </c>
      <c r="F41" s="89">
        <v>284</v>
      </c>
      <c r="G41" s="90">
        <f t="shared" si="2"/>
        <v>29</v>
      </c>
      <c r="H41" s="91">
        <v>120</v>
      </c>
      <c r="I41" s="32">
        <f t="shared" si="3"/>
        <v>3480</v>
      </c>
      <c r="L41" s="127"/>
      <c r="M41" s="132"/>
      <c r="N41" s="133"/>
      <c r="O41" s="127"/>
      <c r="P41" s="127"/>
      <c r="Q41" s="127"/>
    </row>
    <row r="42" spans="1:17" x14ac:dyDescent="0.2">
      <c r="A42" s="94"/>
      <c r="B42" s="158" t="s">
        <v>96</v>
      </c>
      <c r="C42" s="158"/>
      <c r="D42" s="95" t="s">
        <v>97</v>
      </c>
      <c r="E42" s="89">
        <v>6092</v>
      </c>
      <c r="F42" s="89">
        <v>6717</v>
      </c>
      <c r="G42" s="90">
        <f t="shared" si="2"/>
        <v>625</v>
      </c>
      <c r="H42" s="91">
        <v>120</v>
      </c>
      <c r="I42" s="32">
        <f t="shared" si="3"/>
        <v>75000</v>
      </c>
      <c r="L42" s="127"/>
      <c r="M42" s="132"/>
      <c r="N42" s="133"/>
      <c r="O42" s="127"/>
      <c r="P42" s="127"/>
      <c r="Q42" s="127"/>
    </row>
    <row r="43" spans="1:17" x14ac:dyDescent="0.2">
      <c r="A43" s="96"/>
      <c r="B43" s="158" t="s">
        <v>98</v>
      </c>
      <c r="C43" s="159"/>
      <c r="D43" s="88">
        <v>812114907</v>
      </c>
      <c r="E43" s="89">
        <v>66.33</v>
      </c>
      <c r="F43" s="89">
        <v>68.02</v>
      </c>
      <c r="G43" s="90">
        <f t="shared" si="2"/>
        <v>1.6899999999999977</v>
      </c>
      <c r="H43" s="91">
        <v>20</v>
      </c>
      <c r="I43" s="32">
        <f t="shared" si="3"/>
        <v>33.799999999999955</v>
      </c>
      <c r="L43" s="127"/>
      <c r="M43" s="132"/>
      <c r="N43" s="133"/>
      <c r="O43" s="127"/>
      <c r="P43" s="127"/>
      <c r="Q43" s="127"/>
    </row>
    <row r="44" spans="1:17" ht="15" x14ac:dyDescent="0.25">
      <c r="A44" s="87"/>
      <c r="B44" s="97" t="s">
        <v>99</v>
      </c>
      <c r="C44" s="98"/>
      <c r="D44" s="99">
        <v>2060368</v>
      </c>
      <c r="E44" s="89">
        <v>45.8</v>
      </c>
      <c r="F44" s="89">
        <v>46.3</v>
      </c>
      <c r="G44" s="90">
        <f t="shared" si="2"/>
        <v>0.5</v>
      </c>
      <c r="H44" s="91">
        <v>1200</v>
      </c>
      <c r="I44" s="32">
        <f t="shared" si="3"/>
        <v>600</v>
      </c>
      <c r="J44" s="100"/>
      <c r="K44" s="101"/>
      <c r="L44" s="127"/>
      <c r="M44" s="132"/>
      <c r="N44" s="133"/>
      <c r="O44" s="127"/>
      <c r="P44" s="127"/>
      <c r="Q44" s="127"/>
    </row>
    <row r="45" spans="1:17" x14ac:dyDescent="0.2">
      <c r="A45" s="96"/>
      <c r="B45" s="158" t="s">
        <v>100</v>
      </c>
      <c r="C45" s="158"/>
      <c r="D45" s="102" t="s">
        <v>101</v>
      </c>
      <c r="E45" s="103">
        <v>62.45</v>
      </c>
      <c r="F45" s="103">
        <v>84.26</v>
      </c>
      <c r="G45" s="104">
        <f t="shared" si="2"/>
        <v>21.810000000000002</v>
      </c>
      <c r="H45" s="105">
        <v>60</v>
      </c>
      <c r="I45" s="106">
        <f t="shared" si="3"/>
        <v>1308.6000000000001</v>
      </c>
      <c r="J45" s="93"/>
      <c r="K45" s="101"/>
      <c r="L45" s="127"/>
      <c r="M45" s="127"/>
      <c r="N45" s="127"/>
      <c r="O45" s="127"/>
      <c r="P45" s="127"/>
      <c r="Q45" s="127"/>
    </row>
    <row r="46" spans="1:17" ht="15.75" thickBot="1" x14ac:dyDescent="0.3">
      <c r="A46" s="107"/>
      <c r="B46" s="160" t="s">
        <v>102</v>
      </c>
      <c r="C46" s="160"/>
      <c r="D46" s="108">
        <v>782951</v>
      </c>
      <c r="E46" s="109">
        <v>401.6</v>
      </c>
      <c r="F46" s="109">
        <v>401.6</v>
      </c>
      <c r="G46" s="110">
        <f t="shared" si="2"/>
        <v>0</v>
      </c>
      <c r="H46" s="111">
        <v>40</v>
      </c>
      <c r="I46" s="50">
        <f t="shared" si="3"/>
        <v>0</v>
      </c>
      <c r="J46" s="93"/>
      <c r="K46" s="101"/>
      <c r="L46" s="127"/>
      <c r="M46" s="127"/>
      <c r="N46" s="127"/>
      <c r="O46" s="127"/>
      <c r="P46" s="127"/>
      <c r="Q46" s="127"/>
    </row>
    <row r="47" spans="1:17" ht="15" x14ac:dyDescent="0.25">
      <c r="A47" s="1"/>
      <c r="J47" s="134"/>
      <c r="K47" s="133"/>
      <c r="L47" s="127"/>
      <c r="M47" s="127"/>
      <c r="N47" s="127"/>
      <c r="O47" s="127"/>
      <c r="P47" s="127"/>
      <c r="Q47" s="127"/>
    </row>
    <row r="48" spans="1:17" ht="15" x14ac:dyDescent="0.25">
      <c r="A48" s="1"/>
      <c r="B48" s="112" t="s">
        <v>103</v>
      </c>
      <c r="C48" s="112" t="s">
        <v>0</v>
      </c>
      <c r="D48" s="161" t="s">
        <v>104</v>
      </c>
      <c r="E48" s="161"/>
      <c r="F48" s="161"/>
      <c r="G48" s="113">
        <f>SUM(I14:I37)</f>
        <v>7702338.3600000022</v>
      </c>
      <c r="H48" s="114" t="s">
        <v>105</v>
      </c>
      <c r="I48" s="1"/>
      <c r="K48" s="115"/>
      <c r="L48" s="127"/>
      <c r="M48" s="127"/>
      <c r="N48" s="127"/>
      <c r="O48" s="127"/>
      <c r="P48" s="127"/>
      <c r="Q48" s="127"/>
    </row>
    <row r="49" spans="1:17" ht="15" x14ac:dyDescent="0.25">
      <c r="A49" s="1"/>
      <c r="B49" s="112" t="s">
        <v>107</v>
      </c>
      <c r="C49" s="112"/>
      <c r="D49" s="116" t="s">
        <v>108</v>
      </c>
      <c r="E49" s="116"/>
      <c r="F49" s="117"/>
      <c r="G49" s="118">
        <f>G48-G50</f>
        <v>7698429.6593280025</v>
      </c>
      <c r="H49" s="114" t="s">
        <v>105</v>
      </c>
      <c r="I49" s="1"/>
      <c r="J49" s="119"/>
      <c r="L49" s="127"/>
      <c r="M49" s="127"/>
      <c r="N49" s="127"/>
      <c r="O49" s="127"/>
      <c r="P49" s="127"/>
      <c r="Q49" s="127"/>
    </row>
    <row r="50" spans="1:17" ht="15" x14ac:dyDescent="0.25">
      <c r="A50" s="1"/>
      <c r="B50" s="112"/>
      <c r="C50" s="112"/>
      <c r="D50" s="116" t="s">
        <v>106</v>
      </c>
      <c r="E50" s="116"/>
      <c r="F50" s="120"/>
      <c r="G50" s="121">
        <f>(I38+I39+I40+I41+I42+I43+I44+I45+I46)*3.998%</f>
        <v>3908.700672000004</v>
      </c>
      <c r="H50" s="114" t="s">
        <v>105</v>
      </c>
      <c r="I50" s="1"/>
      <c r="L50" s="127"/>
      <c r="M50" s="127"/>
      <c r="N50" s="127"/>
      <c r="O50" s="127"/>
      <c r="P50" s="127"/>
      <c r="Q50" s="127"/>
    </row>
    <row r="51" spans="1:17" ht="15" x14ac:dyDescent="0.25">
      <c r="A51" s="1"/>
      <c r="B51" s="1"/>
      <c r="C51" s="1"/>
      <c r="D51" s="1"/>
      <c r="E51" s="1"/>
      <c r="F51" s="122"/>
      <c r="G51" s="1"/>
      <c r="H51" s="1"/>
      <c r="I51" s="1"/>
      <c r="L51" s="127"/>
      <c r="M51" s="127"/>
      <c r="N51" s="127"/>
      <c r="O51" s="127"/>
      <c r="P51" s="127"/>
      <c r="Q51" s="127"/>
    </row>
    <row r="52" spans="1:17" ht="15" x14ac:dyDescent="0.25">
      <c r="A52" s="1"/>
      <c r="B52" s="112"/>
      <c r="C52" s="1"/>
      <c r="D52" s="1"/>
      <c r="E52" s="1"/>
      <c r="F52" s="1"/>
      <c r="G52" s="1"/>
      <c r="H52" s="1"/>
      <c r="I52" s="1"/>
      <c r="J52" s="123"/>
      <c r="L52" s="127"/>
      <c r="M52" s="127"/>
      <c r="N52" s="127"/>
      <c r="O52" s="127"/>
      <c r="P52" s="127"/>
      <c r="Q52" s="127"/>
    </row>
    <row r="53" spans="1:17" ht="15" x14ac:dyDescent="0.25">
      <c r="A53" s="1"/>
      <c r="B53" s="7" t="s">
        <v>109</v>
      </c>
      <c r="C53" s="1"/>
      <c r="D53" s="1"/>
      <c r="E53" s="1"/>
      <c r="F53" s="1"/>
      <c r="G53" s="1"/>
      <c r="H53" s="1"/>
      <c r="I53" s="1"/>
      <c r="L53" s="127"/>
      <c r="M53" s="127"/>
      <c r="N53" s="127"/>
      <c r="O53" s="127"/>
      <c r="P53" s="127"/>
      <c r="Q53" s="127"/>
    </row>
    <row r="54" spans="1:17" ht="15" x14ac:dyDescent="0.25">
      <c r="A54" s="1"/>
      <c r="B54" t="s">
        <v>110</v>
      </c>
      <c r="C54" s="7"/>
      <c r="D54" s="1"/>
      <c r="E54" s="1"/>
      <c r="F54" s="1"/>
      <c r="G54" s="1"/>
      <c r="H54" s="1"/>
      <c r="I54" s="1"/>
      <c r="L54" s="127"/>
      <c r="M54" s="127"/>
      <c r="N54" s="127"/>
      <c r="O54" s="127"/>
      <c r="P54" s="127"/>
      <c r="Q54" s="127"/>
    </row>
    <row r="55" spans="1:17" ht="15" x14ac:dyDescent="0.25">
      <c r="A55" s="1"/>
      <c r="B55" s="124"/>
      <c r="C55" s="1"/>
      <c r="D55" s="1"/>
      <c r="E55" s="1"/>
      <c r="F55" s="1"/>
      <c r="G55" s="1"/>
      <c r="H55" s="1"/>
      <c r="I55" s="1"/>
      <c r="L55" s="127"/>
      <c r="M55" s="127"/>
      <c r="N55" s="127"/>
      <c r="O55" s="127"/>
      <c r="P55" s="127"/>
      <c r="Q55" s="127"/>
    </row>
    <row r="56" spans="1:17" ht="15" x14ac:dyDescent="0.25">
      <c r="A56" s="1"/>
      <c r="B56" s="1" t="s">
        <v>111</v>
      </c>
      <c r="C56" s="1"/>
      <c r="D56" s="125" t="s">
        <v>112</v>
      </c>
      <c r="E56" s="1"/>
      <c r="F56" s="1"/>
      <c r="G56" s="1"/>
      <c r="H56" s="1"/>
      <c r="I56" s="1"/>
    </row>
    <row r="57" spans="1:17" ht="1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17" ht="15" x14ac:dyDescent="0.25">
      <c r="A58" s="1"/>
      <c r="B58" s="126" t="s">
        <v>113</v>
      </c>
      <c r="C58" s="1"/>
      <c r="D58" s="1"/>
      <c r="E58" s="1"/>
      <c r="F58" s="1"/>
      <c r="G58" s="1"/>
      <c r="H58" s="1"/>
      <c r="I58" s="1"/>
    </row>
    <row r="59" spans="1:17" s="4" customFormat="1" x14ac:dyDescent="0.2"/>
    <row r="60" spans="1:17" s="4" customFormat="1" x14ac:dyDescent="0.2"/>
    <row r="61" spans="1:17" s="4" customFormat="1" x14ac:dyDescent="0.2"/>
    <row r="62" spans="1:17" s="4" customFormat="1" x14ac:dyDescent="0.2"/>
    <row r="63" spans="1:17" s="4" customFormat="1" x14ac:dyDescent="0.2"/>
    <row r="64" spans="1:17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</sheetData>
  <mergeCells count="23">
    <mergeCell ref="B43:C43"/>
    <mergeCell ref="B45:C45"/>
    <mergeCell ref="B46:C46"/>
    <mergeCell ref="D48:F48"/>
    <mergeCell ref="B37:C37"/>
    <mergeCell ref="B38:C38"/>
    <mergeCell ref="B39:C39"/>
    <mergeCell ref="B40:C40"/>
    <mergeCell ref="B41:C41"/>
    <mergeCell ref="B42:C42"/>
    <mergeCell ref="I10:I12"/>
    <mergeCell ref="D11:D12"/>
    <mergeCell ref="B36:C36"/>
    <mergeCell ref="F2:H2"/>
    <mergeCell ref="A10:C12"/>
    <mergeCell ref="D10:F10"/>
    <mergeCell ref="G10:G12"/>
    <mergeCell ref="H10:H12"/>
    <mergeCell ref="A13:C13"/>
    <mergeCell ref="B32:C32"/>
    <mergeCell ref="B33:C33"/>
    <mergeCell ref="B34:C34"/>
    <mergeCell ref="B35:C35"/>
  </mergeCells>
  <printOptions horizontalCentered="1"/>
  <pageMargins left="0.39370078740157483" right="0" top="0.39370078740157483" bottom="0.39370078740157483" header="0.51181102362204722" footer="0.51181102362204722"/>
  <pageSetup paperSize="9" scale="90" orientation="portrait" horizontalDpi="300" r:id="rId1"/>
  <headerFooter alignWithMargins="0"/>
  <colBreaks count="1" manualBreakCount="1">
    <brk id="9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русский хром 1915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Дементьева Валентина Дмитриевна</dc:creator>
  <cp:lastModifiedBy>Дементьева Валентина Дмитриевна</cp:lastModifiedBy>
  <dcterms:created xsi:type="dcterms:W3CDTF">2014-07-17T04:49:36Z</dcterms:created>
  <dcterms:modified xsi:type="dcterms:W3CDTF">2014-07-24T06:45:37Z</dcterms:modified>
</cp:coreProperties>
</file>